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iley/Desktop/Salaries/"/>
    </mc:Choice>
  </mc:AlternateContent>
  <xr:revisionPtr revIDLastSave="0" documentId="13_ncr:1_{8DDDBC15-3435-7B4A-96E1-1C3B69C66D84}" xr6:coauthVersionLast="47" xr6:coauthVersionMax="47" xr10:uidLastSave="{00000000-0000-0000-0000-000000000000}"/>
  <bookViews>
    <workbookView xWindow="0" yWindow="500" windowWidth="38400" windowHeight="19420" xr2:uid="{46DC7255-3454-45FC-BE30-299192749E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H11" i="1"/>
  <c r="H38" i="1"/>
  <c r="H23" i="1"/>
  <c r="H39" i="1"/>
  <c r="H29" i="1"/>
  <c r="H41" i="1"/>
  <c r="H49" i="1"/>
  <c r="H12" i="1"/>
  <c r="H19" i="1"/>
  <c r="H21" i="1"/>
  <c r="H26" i="1"/>
  <c r="H17" i="1"/>
  <c r="H48" i="1"/>
  <c r="H10" i="1"/>
  <c r="K10" i="1" s="1"/>
  <c r="H33" i="1"/>
  <c r="H31" i="1"/>
  <c r="H44" i="1"/>
  <c r="H36" i="1"/>
  <c r="K36" i="1" s="1"/>
  <c r="H20" i="1"/>
  <c r="H5" i="1"/>
  <c r="H32" i="1"/>
  <c r="K32" i="1" s="1"/>
  <c r="H45" i="1"/>
  <c r="K45" i="1" s="1"/>
  <c r="H3" i="1"/>
  <c r="H24" i="1"/>
  <c r="H16" i="1"/>
  <c r="H35" i="1"/>
  <c r="K35" i="1" s="1"/>
  <c r="H18" i="1"/>
  <c r="H6" i="1"/>
  <c r="H9" i="1"/>
  <c r="K9" i="1" s="1"/>
  <c r="H25" i="1"/>
  <c r="H27" i="1"/>
  <c r="H22" i="1"/>
  <c r="H13" i="1"/>
  <c r="K13" i="1" s="1"/>
  <c r="H37" i="1"/>
  <c r="K37" i="1" s="1"/>
  <c r="H40" i="1"/>
  <c r="H8" i="1"/>
  <c r="H7" i="1"/>
  <c r="K7" i="1" s="1"/>
  <c r="H47" i="1"/>
  <c r="K47" i="1" s="1"/>
  <c r="H14" i="1"/>
  <c r="H4" i="1"/>
  <c r="H34" i="1"/>
  <c r="K34" i="1" s="1"/>
  <c r="H43" i="1"/>
  <c r="K43" i="1" s="1"/>
  <c r="H30" i="1"/>
  <c r="H42" i="1"/>
  <c r="H46" i="1"/>
  <c r="H15" i="1"/>
  <c r="I21" i="1"/>
  <c r="I38" i="1"/>
  <c r="I26" i="1"/>
  <c r="I17" i="1"/>
  <c r="K17" i="1" s="1"/>
  <c r="I48" i="1"/>
  <c r="I10" i="1"/>
  <c r="I33" i="1"/>
  <c r="I31" i="1"/>
  <c r="I44" i="1"/>
  <c r="I36" i="1"/>
  <c r="I20" i="1"/>
  <c r="I23" i="1"/>
  <c r="I5" i="1"/>
  <c r="I32" i="1"/>
  <c r="I45" i="1"/>
  <c r="I3" i="1"/>
  <c r="I24" i="1"/>
  <c r="I39" i="1"/>
  <c r="I16" i="1"/>
  <c r="I29" i="1"/>
  <c r="I41" i="1"/>
  <c r="I35" i="1"/>
  <c r="I18" i="1"/>
  <c r="I6" i="1"/>
  <c r="I49" i="1"/>
  <c r="I9" i="1"/>
  <c r="I25" i="1"/>
  <c r="I27" i="1"/>
  <c r="I22" i="1"/>
  <c r="I13" i="1"/>
  <c r="I37" i="1"/>
  <c r="I40" i="1"/>
  <c r="I8" i="1"/>
  <c r="I7" i="1"/>
  <c r="I47" i="1"/>
  <c r="I14" i="1"/>
  <c r="I4" i="1"/>
  <c r="I34" i="1"/>
  <c r="I43" i="1"/>
  <c r="I30" i="1"/>
  <c r="I12" i="1"/>
  <c r="I42" i="1"/>
  <c r="I46" i="1"/>
  <c r="I15" i="1"/>
  <c r="I19" i="1"/>
  <c r="I28" i="1"/>
  <c r="I11" i="1"/>
  <c r="K46" i="1" l="1"/>
  <c r="K48" i="1"/>
  <c r="K19" i="1"/>
  <c r="K42" i="1"/>
  <c r="K8" i="1"/>
  <c r="K15" i="1"/>
  <c r="K25" i="1"/>
  <c r="K12" i="1"/>
  <c r="K4" i="1"/>
  <c r="K24" i="1"/>
  <c r="K5" i="1"/>
  <c r="K44" i="1"/>
  <c r="K30" i="1"/>
  <c r="K14" i="1"/>
  <c r="K40" i="1"/>
  <c r="K27" i="1"/>
  <c r="K18" i="1"/>
  <c r="K3" i="1"/>
  <c r="K20" i="1"/>
  <c r="K33" i="1"/>
  <c r="K26" i="1"/>
  <c r="K23" i="1"/>
  <c r="K49" i="1"/>
  <c r="K21" i="1"/>
  <c r="K41" i="1"/>
  <c r="K16" i="1"/>
  <c r="K29" i="1"/>
  <c r="K28" i="1"/>
  <c r="K38" i="1"/>
  <c r="K22" i="1"/>
  <c r="K6" i="1"/>
  <c r="K31" i="1"/>
  <c r="K39" i="1"/>
  <c r="K11" i="1"/>
</calcChain>
</file>

<file path=xl/sharedStrings.xml><?xml version="1.0" encoding="utf-8"?>
<sst xmlns="http://schemas.openxmlformats.org/spreadsheetml/2006/main" count="201" uniqueCount="116">
  <si>
    <t>Last Name</t>
  </si>
  <si>
    <t>First Name</t>
  </si>
  <si>
    <t>Department Name</t>
  </si>
  <si>
    <t>Hire Date</t>
  </si>
  <si>
    <t>Status Type</t>
  </si>
  <si>
    <t>Salary</t>
  </si>
  <si>
    <t>OT Amount YTD</t>
  </si>
  <si>
    <t>Retire Amount</t>
  </si>
  <si>
    <t>FICA Amount</t>
  </si>
  <si>
    <t>Health</t>
  </si>
  <si>
    <t>Total Compensation</t>
  </si>
  <si>
    <t>Beck</t>
  </si>
  <si>
    <t>Ernest</t>
  </si>
  <si>
    <t>Public Works</t>
  </si>
  <si>
    <t>Full Time</t>
  </si>
  <si>
    <t>Bird</t>
  </si>
  <si>
    <t>Robert</t>
  </si>
  <si>
    <t>Maintenance</t>
  </si>
  <si>
    <t>Bowling</t>
  </si>
  <si>
    <t>Casey</t>
  </si>
  <si>
    <t>Police</t>
  </si>
  <si>
    <t>Brabham</t>
  </si>
  <si>
    <t>Christopher</t>
  </si>
  <si>
    <t>Sewer</t>
  </si>
  <si>
    <t>Burton</t>
  </si>
  <si>
    <t>William</t>
  </si>
  <si>
    <t>Capps</t>
  </si>
  <si>
    <t>Charlie</t>
  </si>
  <si>
    <t>Water Plant</t>
  </si>
  <si>
    <t>Caudill</t>
  </si>
  <si>
    <t>Charles</t>
  </si>
  <si>
    <t>Fire</t>
  </si>
  <si>
    <t>Childs</t>
  </si>
  <si>
    <t>Brian</t>
  </si>
  <si>
    <t xml:space="preserve">Water </t>
  </si>
  <si>
    <t>Cobb</t>
  </si>
  <si>
    <t>Eller</t>
  </si>
  <si>
    <t>Jason</t>
  </si>
  <si>
    <t>Water</t>
  </si>
  <si>
    <t>Faires</t>
  </si>
  <si>
    <t>Light &amp; Water</t>
  </si>
  <si>
    <t>Fletcher</t>
  </si>
  <si>
    <t>Steven</t>
  </si>
  <si>
    <t>Galbreath</t>
  </si>
  <si>
    <t>Paul</t>
  </si>
  <si>
    <t>Engineering</t>
  </si>
  <si>
    <t>Galle</t>
  </si>
  <si>
    <t>Joseph</t>
  </si>
  <si>
    <t>Halbig</t>
  </si>
  <si>
    <t>Edward</t>
  </si>
  <si>
    <t>Planning</t>
  </si>
  <si>
    <t>Hanna</t>
  </si>
  <si>
    <t>Anthony</t>
  </si>
  <si>
    <t>Hart</t>
  </si>
  <si>
    <t>Patsy</t>
  </si>
  <si>
    <t>Billing</t>
  </si>
  <si>
    <t>Hawkins</t>
  </si>
  <si>
    <t>Richard</t>
  </si>
  <si>
    <t>Holder</t>
  </si>
  <si>
    <t>Lonnie</t>
  </si>
  <si>
    <t>Johnson</t>
  </si>
  <si>
    <t>Riley</t>
  </si>
  <si>
    <t>Recreation</t>
  </si>
  <si>
    <t>Klaren</t>
  </si>
  <si>
    <t>Billy</t>
  </si>
  <si>
    <t>Lacey</t>
  </si>
  <si>
    <t>Lament</t>
  </si>
  <si>
    <t>Lance</t>
  </si>
  <si>
    <t>Landry</t>
  </si>
  <si>
    <t>Michelle</t>
  </si>
  <si>
    <t>Human Resources</t>
  </si>
  <si>
    <t>Lecroy</t>
  </si>
  <si>
    <t>Lee</t>
  </si>
  <si>
    <t>Walter</t>
  </si>
  <si>
    <t>McClure</t>
  </si>
  <si>
    <t>Bobby</t>
  </si>
  <si>
    <t>McLane</t>
  </si>
  <si>
    <t>Gregory</t>
  </si>
  <si>
    <t>Merritt</t>
  </si>
  <si>
    <t>Molloseau</t>
  </si>
  <si>
    <t>Randall</t>
  </si>
  <si>
    <t>Moulder</t>
  </si>
  <si>
    <t>Timothy</t>
  </si>
  <si>
    <t>City Administrator</t>
  </si>
  <si>
    <t>Phillips</t>
  </si>
  <si>
    <t>Ramey</t>
  </si>
  <si>
    <t>Melisa</t>
  </si>
  <si>
    <t>Riches</t>
  </si>
  <si>
    <t>Joshua</t>
  </si>
  <si>
    <t>Finance</t>
  </si>
  <si>
    <t>Rothell</t>
  </si>
  <si>
    <t>Jeremy</t>
  </si>
  <si>
    <t>Singleton</t>
  </si>
  <si>
    <t>Clinton</t>
  </si>
  <si>
    <t>Judge</t>
  </si>
  <si>
    <t>Smith</t>
  </si>
  <si>
    <t>Light &amp; Water Admin</t>
  </si>
  <si>
    <t>Danielle</t>
  </si>
  <si>
    <t>Stancil</t>
  </si>
  <si>
    <t>Sterling</t>
  </si>
  <si>
    <t>James</t>
  </si>
  <si>
    <t>Taylor</t>
  </si>
  <si>
    <t>Emily</t>
  </si>
  <si>
    <t>White</t>
  </si>
  <si>
    <t>Whitner</t>
  </si>
  <si>
    <t>Donnie</t>
  </si>
  <si>
    <t>Mark</t>
  </si>
  <si>
    <t>Reginald</t>
  </si>
  <si>
    <t>Williams</t>
  </si>
  <si>
    <t>Lisa</t>
  </si>
  <si>
    <t>Willis</t>
  </si>
  <si>
    <t>Jones</t>
  </si>
  <si>
    <t>Annual Total Sick</t>
  </si>
  <si>
    <t>Annual Total Vacation</t>
  </si>
  <si>
    <t>Electric</t>
  </si>
  <si>
    <t>Electric Generation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</si>
</sst>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);\([$$-409]#,##0.00\)"/>
    <numFmt numFmtId="165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F75B5"/>
        <bgColor rgb="FF000000"/>
      </patternFill>
    </fill>
  </fills>
  <borders count="7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/>
      <diagonal/>
    </border>
    <border>
      <left/>
      <right/>
      <top style="thin">
        <color rgb="FF9BC2E6"/>
      </top>
      <bottom/>
      <diagonal/>
    </border>
    <border>
      <left/>
      <right style="thin">
        <color rgb="FF9BC2E6"/>
      </right>
      <top style="thin">
        <color rgb="FF9BC2E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BC2E6"/>
      </left>
      <right/>
      <top/>
      <bottom/>
      <diagonal/>
    </border>
    <border>
      <left/>
      <right style="thin">
        <color rgb="FF9BC2E6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4" xfId="0" applyBorder="1"/>
    <xf numFmtId="14" fontId="0" fillId="0" borderId="4" xfId="0" applyNumberFormat="1" applyBorder="1"/>
    <xf numFmtId="164" fontId="0" fillId="0" borderId="4" xfId="0" applyNumberFormat="1" applyBorder="1"/>
    <xf numFmtId="165" fontId="0" fillId="0" borderId="4" xfId="0" applyNumberFormat="1" applyBorder="1"/>
    <xf numFmtId="164" fontId="1" fillId="2" borderId="2" xfId="0" applyNumberFormat="1" applyFont="1" applyFill="1" applyBorder="1" applyAlignment="1">
      <alignment horizontal="left" wrapText="1" indent="2"/>
    </xf>
    <xf numFmtId="164" fontId="1" fillId="2" borderId="0" xfId="0" applyNumberFormat="1" applyFont="1" applyFill="1" applyBorder="1" applyAlignment="1">
      <alignment horizontal="left" wrapText="1" indent="2"/>
    </xf>
    <xf numFmtId="0" fontId="1" fillId="2" borderId="1" xfId="0" applyFont="1" applyFill="1" applyBorder="1" applyAlignment="1">
      <alignment horizontal="left" wrapText="1" indent="2"/>
    </xf>
    <xf numFmtId="0" fontId="1" fillId="2" borderId="5" xfId="0" applyFont="1" applyFill="1" applyBorder="1" applyAlignment="1">
      <alignment horizontal="left" wrapText="1" indent="2"/>
    </xf>
    <xf numFmtId="0" fontId="1" fillId="2" borderId="2" xfId="0" applyFont="1" applyFill="1" applyBorder="1" applyAlignment="1">
      <alignment horizontal="left" wrapText="1" indent="2"/>
    </xf>
    <xf numFmtId="0" fontId="1" fillId="2" borderId="0" xfId="0" applyFont="1" applyFill="1" applyBorder="1" applyAlignment="1">
      <alignment horizontal="left" wrapText="1" indent="2"/>
    </xf>
    <xf numFmtId="0" fontId="1" fillId="2" borderId="3" xfId="0" applyFont="1" applyFill="1" applyBorder="1" applyAlignment="1">
      <alignment horizontal="left" wrapText="1" indent="2"/>
    </xf>
    <xf numFmtId="0" fontId="1" fillId="2" borderId="6" xfId="0" applyFont="1" applyFill="1" applyBorder="1" applyAlignment="1">
      <alignment horizontal="left" wrapText="1" indent="2"/>
    </xf>
    <xf numFmtId="165" fontId="1" fillId="2" borderId="2" xfId="0" applyNumberFormat="1" applyFont="1" applyFill="1" applyBorder="1" applyAlignment="1">
      <alignment horizontal="left" wrapText="1" indent="2"/>
    </xf>
    <xf numFmtId="165" fontId="1" fillId="2" borderId="0" xfId="0" applyNumberFormat="1" applyFont="1" applyFill="1" applyBorder="1" applyAlignment="1">
      <alignment horizontal="left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FEF8F-DA08-4AB0-84DF-13861146B26B}">
  <dimension ref="A1:M49"/>
  <sheetViews>
    <sheetView tabSelected="1" topLeftCell="A2" workbookViewId="0">
      <selection activeCell="H12" sqref="H12"/>
    </sheetView>
  </sheetViews>
  <sheetFormatPr baseColWidth="10" defaultColWidth="8.83203125" defaultRowHeight="15" x14ac:dyDescent="0.2"/>
  <cols>
    <col min="1" max="1" width="10.83203125" customWidth="1"/>
    <col min="2" max="2" width="12" customWidth="1"/>
    <col min="3" max="3" width="16.5" customWidth="1"/>
    <col min="4" max="4" width="9.5" customWidth="1"/>
    <col min="5" max="5" width="11.1640625" customWidth="1"/>
    <col min="6" max="6" width="12.5" style="1" customWidth="1"/>
    <col min="7" max="7" width="12.1640625" style="2" customWidth="1"/>
    <col min="8" max="8" width="11.1640625" style="2" customWidth="1"/>
    <col min="9" max="9" width="11" style="2" customWidth="1"/>
    <col min="10" max="10" width="10" style="2" customWidth="1"/>
    <col min="11" max="11" width="17.5" style="2" customWidth="1"/>
    <col min="12" max="12" width="11.83203125" customWidth="1"/>
    <col min="13" max="13" width="12" customWidth="1"/>
  </cols>
  <sheetData>
    <row r="1" spans="1:13" ht="29.25" customHeight="1" x14ac:dyDescent="0.2">
      <c r="A1" s="9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1" t="s">
        <v>112</v>
      </c>
      <c r="M1" s="13" t="s">
        <v>113</v>
      </c>
    </row>
    <row r="2" spans="1:13" x14ac:dyDescent="0.2">
      <c r="A2" s="10"/>
      <c r="B2" s="12"/>
      <c r="C2" s="12"/>
      <c r="D2" s="12"/>
      <c r="E2" s="12"/>
      <c r="F2" s="8"/>
      <c r="G2" s="16"/>
      <c r="H2" s="16"/>
      <c r="I2" s="16"/>
      <c r="J2" s="16"/>
      <c r="K2" s="16"/>
      <c r="L2" s="12"/>
      <c r="M2" s="14"/>
    </row>
    <row r="3" spans="1:13" x14ac:dyDescent="0.2">
      <c r="A3" s="3" t="s">
        <v>81</v>
      </c>
      <c r="B3" s="3" t="s">
        <v>82</v>
      </c>
      <c r="C3" s="3" t="s">
        <v>83</v>
      </c>
      <c r="D3" s="4">
        <v>43234</v>
      </c>
      <c r="E3" s="3" t="s">
        <v>14</v>
      </c>
      <c r="F3" s="5">
        <v>179857.6</v>
      </c>
      <c r="G3" s="6">
        <v>0</v>
      </c>
      <c r="H3" s="6">
        <f>(F3+G3)*0.1556</f>
        <v>27985.842559999997</v>
      </c>
      <c r="I3" s="6">
        <f>(F3+G3)*(0.062)</f>
        <v>11151.171200000001</v>
      </c>
      <c r="J3" s="6">
        <v>10500</v>
      </c>
      <c r="K3" s="6">
        <f>F3+G3+H3+I3+J3</f>
        <v>229494.61376000001</v>
      </c>
      <c r="L3" s="3">
        <v>120</v>
      </c>
      <c r="M3" s="3">
        <v>160</v>
      </c>
    </row>
    <row r="4" spans="1:13" x14ac:dyDescent="0.2">
      <c r="A4" s="3" t="s">
        <v>39</v>
      </c>
      <c r="B4" s="3" t="s">
        <v>16</v>
      </c>
      <c r="C4" s="3" t="s">
        <v>40</v>
      </c>
      <c r="D4" s="4">
        <v>37130</v>
      </c>
      <c r="E4" s="3" t="s">
        <v>14</v>
      </c>
      <c r="F4" s="5">
        <v>133286.39999999999</v>
      </c>
      <c r="G4" s="6">
        <v>0</v>
      </c>
      <c r="H4" s="6">
        <f>(F4+G4)*0.1556</f>
        <v>20739.363839999998</v>
      </c>
      <c r="I4" s="6">
        <f>(F4+G4)*(0.062)</f>
        <v>8263.7567999999992</v>
      </c>
      <c r="J4" s="6">
        <v>10500</v>
      </c>
      <c r="K4" s="6">
        <f>F4+G4+H4+I4+J4</f>
        <v>172789.52064</v>
      </c>
      <c r="L4" s="3">
        <v>96</v>
      </c>
      <c r="M4" s="3">
        <v>120</v>
      </c>
    </row>
    <row r="5" spans="1:13" x14ac:dyDescent="0.2">
      <c r="A5" s="3" t="s">
        <v>87</v>
      </c>
      <c r="B5" s="3" t="s">
        <v>88</v>
      </c>
      <c r="C5" s="3" t="s">
        <v>89</v>
      </c>
      <c r="D5" s="4">
        <v>43010</v>
      </c>
      <c r="E5" s="3" t="s">
        <v>14</v>
      </c>
      <c r="F5" s="5">
        <v>125673.60000000001</v>
      </c>
      <c r="G5" s="6">
        <v>0</v>
      </c>
      <c r="H5" s="6">
        <f>(F5+G5)*0.1556</f>
        <v>19554.812159999998</v>
      </c>
      <c r="I5" s="6">
        <f>(F5+G5)*(0.062)</f>
        <v>7791.7632000000003</v>
      </c>
      <c r="J5" s="6">
        <v>10500</v>
      </c>
      <c r="K5" s="6">
        <f>F5+G5+H5+I5+J5</f>
        <v>163520.17535999999</v>
      </c>
      <c r="L5" s="3">
        <v>96</v>
      </c>
      <c r="M5" s="3">
        <v>120</v>
      </c>
    </row>
    <row r="6" spans="1:13" x14ac:dyDescent="0.2">
      <c r="A6" s="3" t="s">
        <v>67</v>
      </c>
      <c r="B6" s="3" t="s">
        <v>16</v>
      </c>
      <c r="C6" s="3" t="s">
        <v>114</v>
      </c>
      <c r="D6" s="4">
        <v>42527</v>
      </c>
      <c r="E6" s="3" t="s">
        <v>14</v>
      </c>
      <c r="F6" s="5">
        <v>91769.600000000006</v>
      </c>
      <c r="G6" s="6">
        <v>13068.47</v>
      </c>
      <c r="H6" s="6">
        <f>(F6+G6)*0.1556</f>
        <v>16312.803692</v>
      </c>
      <c r="I6" s="6">
        <f>(F6+G6)*(0.062)</f>
        <v>6499.9603400000005</v>
      </c>
      <c r="J6" s="6">
        <v>10500</v>
      </c>
      <c r="K6" s="6">
        <f>F6+G6+H6+I6+J6</f>
        <v>138150.83403200001</v>
      </c>
      <c r="L6" s="3">
        <v>48</v>
      </c>
      <c r="M6" s="3">
        <v>80</v>
      </c>
    </row>
    <row r="7" spans="1:13" x14ac:dyDescent="0.2">
      <c r="A7" s="3" t="s">
        <v>46</v>
      </c>
      <c r="B7" s="3" t="s">
        <v>47</v>
      </c>
      <c r="C7" s="3" t="s">
        <v>114</v>
      </c>
      <c r="D7" s="4">
        <v>44291</v>
      </c>
      <c r="E7" s="3" t="s">
        <v>14</v>
      </c>
      <c r="F7" s="5">
        <v>83200</v>
      </c>
      <c r="G7" s="6">
        <v>0</v>
      </c>
      <c r="H7" s="6">
        <f>(F7+G7)*0.1556</f>
        <v>12945.919999999998</v>
      </c>
      <c r="I7" s="6">
        <f>(F7+G7)*(0.062)</f>
        <v>5158.3999999999996</v>
      </c>
      <c r="J7" s="6">
        <v>10500</v>
      </c>
      <c r="K7" s="6">
        <f>F7+G7+H7+I7+J7</f>
        <v>111804.31999999999</v>
      </c>
      <c r="L7" s="3">
        <v>48</v>
      </c>
      <c r="M7" s="3">
        <v>80</v>
      </c>
    </row>
    <row r="8" spans="1:13" x14ac:dyDescent="0.2">
      <c r="A8" s="3" t="s">
        <v>48</v>
      </c>
      <c r="B8" s="3" t="s">
        <v>49</v>
      </c>
      <c r="C8" s="3" t="s">
        <v>50</v>
      </c>
      <c r="D8" s="4">
        <v>37487</v>
      </c>
      <c r="E8" s="3" t="s">
        <v>14</v>
      </c>
      <c r="F8" s="5">
        <v>76481.600000000006</v>
      </c>
      <c r="G8" s="6">
        <v>0</v>
      </c>
      <c r="H8" s="6">
        <f>(F8+G8)*0.1556</f>
        <v>11900.536959999999</v>
      </c>
      <c r="I8" s="6">
        <f>(F8+G8)*(0.062)</f>
        <v>4741.8591999999999</v>
      </c>
      <c r="J8" s="6">
        <v>10500</v>
      </c>
      <c r="K8" s="6">
        <f>F8+G8+H8+I8+J8</f>
        <v>103623.99616000001</v>
      </c>
      <c r="L8" s="3">
        <v>96</v>
      </c>
      <c r="M8" s="3">
        <v>120</v>
      </c>
    </row>
    <row r="9" spans="1:13" x14ac:dyDescent="0.2">
      <c r="A9" s="3" t="s">
        <v>65</v>
      </c>
      <c r="B9" s="3" t="s">
        <v>57</v>
      </c>
      <c r="C9" s="3" t="s">
        <v>62</v>
      </c>
      <c r="D9" s="4">
        <v>37503</v>
      </c>
      <c r="E9" s="3" t="s">
        <v>14</v>
      </c>
      <c r="F9" s="5">
        <v>75920</v>
      </c>
      <c r="G9" s="6">
        <v>0</v>
      </c>
      <c r="H9" s="6">
        <f>(F9+G9)*0.1556</f>
        <v>11813.151999999998</v>
      </c>
      <c r="I9" s="6">
        <f>(F9+G9)*(0.062)</f>
        <v>4707.04</v>
      </c>
      <c r="J9" s="6">
        <v>10500</v>
      </c>
      <c r="K9" s="6">
        <f>F9+G9+H9+I9+J9</f>
        <v>102940.192</v>
      </c>
      <c r="L9" s="3">
        <v>96</v>
      </c>
      <c r="M9" s="3">
        <v>120</v>
      </c>
    </row>
    <row r="10" spans="1:13" x14ac:dyDescent="0.2">
      <c r="A10" s="3" t="s">
        <v>101</v>
      </c>
      <c r="B10" s="3" t="s">
        <v>102</v>
      </c>
      <c r="C10" s="3" t="s">
        <v>38</v>
      </c>
      <c r="D10" s="4">
        <v>32300</v>
      </c>
      <c r="E10" s="3" t="s">
        <v>14</v>
      </c>
      <c r="F10" s="5">
        <v>74110.399999999994</v>
      </c>
      <c r="G10" s="6">
        <v>6947.87</v>
      </c>
      <c r="H10" s="6">
        <f>(F10+G10)*0.1556</f>
        <v>12612.666811999998</v>
      </c>
      <c r="I10" s="6">
        <f>(F10+G10)*(0.062)</f>
        <v>5025.6127399999996</v>
      </c>
      <c r="J10" s="6">
        <v>10500</v>
      </c>
      <c r="K10" s="6">
        <f>F10+G10+H10+I10+J10</f>
        <v>109196.54955199998</v>
      </c>
      <c r="L10" s="3">
        <v>120</v>
      </c>
      <c r="M10" s="3">
        <v>160</v>
      </c>
    </row>
    <row r="11" spans="1:13" x14ac:dyDescent="0.2">
      <c r="A11" s="3" t="s">
        <v>11</v>
      </c>
      <c r="B11" s="3" t="s">
        <v>12</v>
      </c>
      <c r="C11" s="3" t="s">
        <v>13</v>
      </c>
      <c r="D11" s="4">
        <v>43591</v>
      </c>
      <c r="E11" s="3" t="s">
        <v>14</v>
      </c>
      <c r="F11" s="5">
        <v>73236.800000000003</v>
      </c>
      <c r="G11" s="6">
        <v>0</v>
      </c>
      <c r="H11" s="6">
        <f>(F11+FG11)*0.1556</f>
        <v>11395.64608</v>
      </c>
      <c r="I11" s="6">
        <f>(F11+G11)*(0.062)</f>
        <v>4540.6815999999999</v>
      </c>
      <c r="J11" s="6">
        <v>10500</v>
      </c>
      <c r="K11" s="6">
        <f>F11+G11+H11+I11+J11</f>
        <v>99673.127680000005</v>
      </c>
      <c r="L11" s="3">
        <v>48</v>
      </c>
      <c r="M11" s="3">
        <v>80</v>
      </c>
    </row>
    <row r="12" spans="1:13" x14ac:dyDescent="0.2">
      <c r="A12" s="3" t="s">
        <v>29</v>
      </c>
      <c r="B12" s="3" t="s">
        <v>30</v>
      </c>
      <c r="C12" s="3" t="s">
        <v>31</v>
      </c>
      <c r="D12" s="4">
        <v>43327</v>
      </c>
      <c r="E12" s="3" t="s">
        <v>14</v>
      </c>
      <c r="F12" s="5">
        <v>73236.800000000003</v>
      </c>
      <c r="G12" s="6">
        <v>0</v>
      </c>
      <c r="H12" s="6">
        <f>(F12+G12)*0.1824</f>
        <v>13358.392320000001</v>
      </c>
      <c r="I12" s="6">
        <f>(F12+G12)*(0.062)</f>
        <v>4540.6815999999999</v>
      </c>
      <c r="J12" s="6">
        <v>10500</v>
      </c>
      <c r="K12" s="6">
        <f>F12+G12+H12+I12+J12</f>
        <v>101635.87392</v>
      </c>
      <c r="L12" s="3">
        <v>48</v>
      </c>
      <c r="M12" s="3">
        <v>80</v>
      </c>
    </row>
    <row r="13" spans="1:13" x14ac:dyDescent="0.2">
      <c r="A13" s="3" t="s">
        <v>56</v>
      </c>
      <c r="B13" s="3" t="s">
        <v>57</v>
      </c>
      <c r="C13" s="3" t="s">
        <v>114</v>
      </c>
      <c r="D13" s="4">
        <v>36857</v>
      </c>
      <c r="E13" s="3" t="s">
        <v>14</v>
      </c>
      <c r="F13" s="5">
        <v>72529.600000000006</v>
      </c>
      <c r="G13" s="6">
        <v>6914.74</v>
      </c>
      <c r="H13" s="6">
        <f>(F13+G13)*0.1556</f>
        <v>12361.539304</v>
      </c>
      <c r="I13" s="6">
        <f>(F13+G13)*(0.062)</f>
        <v>4925.5490800000007</v>
      </c>
      <c r="J13" s="6">
        <v>10500</v>
      </c>
      <c r="K13" s="6">
        <f>F13+G13+H13+I13+J13</f>
        <v>107231.42838400001</v>
      </c>
      <c r="L13" s="3">
        <v>120</v>
      </c>
      <c r="M13" s="3">
        <v>160</v>
      </c>
    </row>
    <row r="14" spans="1:13" x14ac:dyDescent="0.2">
      <c r="A14" s="3" t="s">
        <v>41</v>
      </c>
      <c r="B14" s="3" t="s">
        <v>42</v>
      </c>
      <c r="C14" s="3" t="s">
        <v>28</v>
      </c>
      <c r="D14" s="4">
        <v>32219</v>
      </c>
      <c r="E14" s="3" t="s">
        <v>14</v>
      </c>
      <c r="F14" s="5">
        <v>72425.600000000006</v>
      </c>
      <c r="G14" s="6">
        <v>21440.46</v>
      </c>
      <c r="H14" s="6">
        <f>(F14+G14)*0.1556</f>
        <v>14605.558935999999</v>
      </c>
      <c r="I14" s="6">
        <f>(F14+G14)*(0.062)</f>
        <v>5819.6957199999997</v>
      </c>
      <c r="J14" s="6">
        <v>10500</v>
      </c>
      <c r="K14" s="6">
        <f>F14+G14+H14+I14+J14</f>
        <v>124791.314656</v>
      </c>
      <c r="L14" s="3">
        <v>120</v>
      </c>
      <c r="M14" s="3">
        <v>160</v>
      </c>
    </row>
    <row r="15" spans="1:13" x14ac:dyDescent="0.2">
      <c r="A15" s="3" t="s">
        <v>21</v>
      </c>
      <c r="B15" s="3" t="s">
        <v>22</v>
      </c>
      <c r="C15" s="3" t="s">
        <v>23</v>
      </c>
      <c r="D15" s="4">
        <v>40442</v>
      </c>
      <c r="E15" s="3" t="s">
        <v>14</v>
      </c>
      <c r="F15" s="5">
        <v>71801.600000000006</v>
      </c>
      <c r="G15" s="6">
        <v>1320.39</v>
      </c>
      <c r="H15" s="6">
        <f>(F15+G15)*0.1556</f>
        <v>11377.781644000001</v>
      </c>
      <c r="I15" s="6">
        <f>(F15+G15)*(0.062)</f>
        <v>4533.5633800000005</v>
      </c>
      <c r="J15" s="6">
        <v>10500</v>
      </c>
      <c r="K15" s="6">
        <f>F15+G15+H15+I15+J15</f>
        <v>99533.335024000015</v>
      </c>
      <c r="L15" s="3">
        <v>96</v>
      </c>
      <c r="M15" s="3">
        <v>120</v>
      </c>
    </row>
    <row r="16" spans="1:13" x14ac:dyDescent="0.2">
      <c r="A16" s="3" t="s">
        <v>76</v>
      </c>
      <c r="B16" s="3" t="s">
        <v>77</v>
      </c>
      <c r="C16" s="3" t="s">
        <v>45</v>
      </c>
      <c r="D16" s="4">
        <v>31484</v>
      </c>
      <c r="E16" s="3" t="s">
        <v>14</v>
      </c>
      <c r="F16" s="5">
        <v>71489.600000000006</v>
      </c>
      <c r="G16" s="6">
        <v>17330.73</v>
      </c>
      <c r="H16" s="6">
        <f>(F16+G16)*0.1556</f>
        <v>13820.443347999999</v>
      </c>
      <c r="I16" s="6">
        <f>(F16+G16)*(0.062)</f>
        <v>5506.8604599999999</v>
      </c>
      <c r="J16" s="6">
        <v>10500</v>
      </c>
      <c r="K16" s="6">
        <f>F16+G16+H16+I16+J16</f>
        <v>118647.633808</v>
      </c>
      <c r="L16" s="3">
        <v>120</v>
      </c>
      <c r="M16" s="3">
        <v>160</v>
      </c>
    </row>
    <row r="17" spans="1:13" x14ac:dyDescent="0.2">
      <c r="A17" s="3" t="s">
        <v>103</v>
      </c>
      <c r="B17" s="3" t="s">
        <v>106</v>
      </c>
      <c r="C17" s="3" t="s">
        <v>38</v>
      </c>
      <c r="D17" s="4">
        <v>37522</v>
      </c>
      <c r="E17" s="3" t="s">
        <v>14</v>
      </c>
      <c r="F17" s="5">
        <v>71240</v>
      </c>
      <c r="G17" s="6">
        <v>5908.2</v>
      </c>
      <c r="H17" s="6">
        <f>(F17+G17)*0.1556</f>
        <v>12004.259919999999</v>
      </c>
      <c r="I17" s="6">
        <f>(F17+G17)*(0.062)</f>
        <v>4783.1884</v>
      </c>
      <c r="J17" s="6">
        <v>10500</v>
      </c>
      <c r="K17" s="6">
        <f>F17+G17+H17+I17+J17</f>
        <v>104435.64831999999</v>
      </c>
      <c r="L17" s="3">
        <v>96</v>
      </c>
      <c r="M17" s="3">
        <v>120</v>
      </c>
    </row>
    <row r="18" spans="1:13" x14ac:dyDescent="0.2">
      <c r="A18" s="3" t="s">
        <v>68</v>
      </c>
      <c r="B18" s="3" t="s">
        <v>69</v>
      </c>
      <c r="C18" s="3" t="s">
        <v>70</v>
      </c>
      <c r="D18" s="4">
        <v>43759</v>
      </c>
      <c r="E18" s="3" t="s">
        <v>14</v>
      </c>
      <c r="F18" s="5">
        <v>70075.199999999997</v>
      </c>
      <c r="G18" s="6">
        <v>0</v>
      </c>
      <c r="H18" s="6">
        <f>(F18+G18)*0.1556</f>
        <v>10903.701119999998</v>
      </c>
      <c r="I18" s="6">
        <f>(F18+G18)*(0.062)</f>
        <v>4344.6624000000002</v>
      </c>
      <c r="J18" s="6">
        <v>10500</v>
      </c>
      <c r="K18" s="6">
        <f>F18+G18+H18+I18+J18</f>
        <v>95823.563519999996</v>
      </c>
      <c r="L18" s="3">
        <v>72</v>
      </c>
      <c r="M18" s="3">
        <v>80</v>
      </c>
    </row>
    <row r="19" spans="1:13" x14ac:dyDescent="0.2">
      <c r="A19" s="3" t="s">
        <v>18</v>
      </c>
      <c r="B19" s="3" t="s">
        <v>19</v>
      </c>
      <c r="C19" s="3" t="s">
        <v>20</v>
      </c>
      <c r="D19" s="4">
        <v>41540</v>
      </c>
      <c r="E19" s="3" t="s">
        <v>14</v>
      </c>
      <c r="F19" s="5">
        <v>70012.800000000003</v>
      </c>
      <c r="G19" s="6">
        <v>0</v>
      </c>
      <c r="H19" s="6">
        <f>(F19+G19)*0.1824</f>
        <v>12770.334720000001</v>
      </c>
      <c r="I19" s="6">
        <f>(F19+G19)*(0.062)</f>
        <v>4340.7936</v>
      </c>
      <c r="J19" s="6">
        <v>10500</v>
      </c>
      <c r="K19" s="6">
        <f>F19+G19+H19+I19+J19</f>
        <v>97623.928320000006</v>
      </c>
      <c r="L19" s="3">
        <v>72</v>
      </c>
      <c r="M19" s="3">
        <v>80</v>
      </c>
    </row>
    <row r="20" spans="1:13" x14ac:dyDescent="0.2">
      <c r="A20" s="3" t="s">
        <v>92</v>
      </c>
      <c r="B20" s="3" t="s">
        <v>93</v>
      </c>
      <c r="C20" s="3" t="s">
        <v>94</v>
      </c>
      <c r="D20" s="4">
        <v>36129</v>
      </c>
      <c r="E20" s="3" t="s">
        <v>14</v>
      </c>
      <c r="F20" s="5">
        <v>69243.199999999997</v>
      </c>
      <c r="G20" s="6">
        <v>0</v>
      </c>
      <c r="H20" s="6">
        <f>(F20+G20)*0.1556</f>
        <v>10774.241919999999</v>
      </c>
      <c r="I20" s="6">
        <f>(F20+G20)*(0.062)</f>
        <v>4293.0783999999994</v>
      </c>
      <c r="J20" s="6">
        <v>10500</v>
      </c>
      <c r="K20" s="6">
        <f>F20+G20+H20+I20+J20</f>
        <v>94810.520319999996</v>
      </c>
      <c r="L20" s="3">
        <v>120</v>
      </c>
      <c r="M20" s="3">
        <v>160</v>
      </c>
    </row>
    <row r="21" spans="1:13" x14ac:dyDescent="0.2">
      <c r="A21" s="3" t="s">
        <v>110</v>
      </c>
      <c r="B21" s="3" t="s">
        <v>111</v>
      </c>
      <c r="C21" s="3" t="s">
        <v>114</v>
      </c>
      <c r="D21" s="4">
        <v>43024</v>
      </c>
      <c r="E21" s="3" t="s">
        <v>14</v>
      </c>
      <c r="F21" s="5">
        <v>67225.600000000006</v>
      </c>
      <c r="G21" s="6">
        <v>2933.76</v>
      </c>
      <c r="H21" s="6">
        <f>(F21+G21)*0.1556</f>
        <v>10916.796415999999</v>
      </c>
      <c r="I21" s="6">
        <f>(F21+G21)*(0.062)</f>
        <v>4349.8803200000002</v>
      </c>
      <c r="J21" s="6">
        <v>10500</v>
      </c>
      <c r="K21" s="6">
        <f>F21+G21+H21+I21+J21</f>
        <v>95926.036735999995</v>
      </c>
      <c r="L21" s="3">
        <v>48</v>
      </c>
      <c r="M21" s="3">
        <v>80</v>
      </c>
    </row>
    <row r="22" spans="1:13" x14ac:dyDescent="0.2">
      <c r="A22" s="3" t="s">
        <v>58</v>
      </c>
      <c r="B22" s="3" t="s">
        <v>59</v>
      </c>
      <c r="C22" s="3" t="s">
        <v>23</v>
      </c>
      <c r="D22" s="4">
        <v>38796</v>
      </c>
      <c r="E22" s="3" t="s">
        <v>14</v>
      </c>
      <c r="F22" s="5">
        <v>65956.800000000003</v>
      </c>
      <c r="G22" s="6">
        <v>15197.12</v>
      </c>
      <c r="H22" s="6">
        <f>(F22+G22)*0.1556</f>
        <v>12627.549951999999</v>
      </c>
      <c r="I22" s="6">
        <f>(F22+G22)*(0.062)</f>
        <v>5031.5430399999996</v>
      </c>
      <c r="J22" s="6">
        <v>10500</v>
      </c>
      <c r="K22" s="6">
        <f>F22+G22+H22+I22+J22</f>
        <v>109313.012992</v>
      </c>
      <c r="L22" s="3">
        <v>96</v>
      </c>
      <c r="M22" s="3">
        <v>120</v>
      </c>
    </row>
    <row r="23" spans="1:13" x14ac:dyDescent="0.2">
      <c r="A23" s="3" t="s">
        <v>90</v>
      </c>
      <c r="B23" s="3" t="s">
        <v>91</v>
      </c>
      <c r="C23" s="3" t="s">
        <v>20</v>
      </c>
      <c r="D23" s="4">
        <v>39858</v>
      </c>
      <c r="E23" s="3" t="s">
        <v>14</v>
      </c>
      <c r="F23" s="5">
        <v>64812.800000000003</v>
      </c>
      <c r="G23" s="6">
        <v>0</v>
      </c>
      <c r="H23" s="6">
        <f>(F23+G23)*0.1824</f>
        <v>11821.854720000001</v>
      </c>
      <c r="I23" s="6">
        <f>(F23+G23)*(0.062)</f>
        <v>4018.3936000000003</v>
      </c>
      <c r="J23" s="6">
        <v>10500</v>
      </c>
      <c r="K23" s="6">
        <f>F23+G23+H23+I23+J23</f>
        <v>91153.048320000002</v>
      </c>
      <c r="L23" s="3">
        <v>96</v>
      </c>
      <c r="M23" s="3">
        <v>120</v>
      </c>
    </row>
    <row r="24" spans="1:13" x14ac:dyDescent="0.2">
      <c r="A24" s="3" t="s">
        <v>79</v>
      </c>
      <c r="B24" s="3" t="s">
        <v>80</v>
      </c>
      <c r="C24" s="3" t="s">
        <v>17</v>
      </c>
      <c r="D24" s="4">
        <v>42198</v>
      </c>
      <c r="E24" s="3" t="s">
        <v>14</v>
      </c>
      <c r="F24" s="5">
        <v>63377.599999999999</v>
      </c>
      <c r="G24" s="6">
        <v>21192.04</v>
      </c>
      <c r="H24" s="6">
        <f>(F24+G24)*0.1556</f>
        <v>13159.035983999998</v>
      </c>
      <c r="I24" s="6">
        <f>(F24+G24)*(0.062)</f>
        <v>5243.3176800000001</v>
      </c>
      <c r="J24" s="6">
        <v>10500</v>
      </c>
      <c r="K24" s="6">
        <f>F24+G24+H24+I24+J24</f>
        <v>113471.99366400001</v>
      </c>
      <c r="L24" s="3">
        <v>72</v>
      </c>
      <c r="M24" s="3">
        <v>80</v>
      </c>
    </row>
    <row r="25" spans="1:13" x14ac:dyDescent="0.2">
      <c r="A25" s="3" t="s">
        <v>63</v>
      </c>
      <c r="B25" s="3" t="s">
        <v>64</v>
      </c>
      <c r="C25" s="3" t="s">
        <v>50</v>
      </c>
      <c r="D25" s="4">
        <v>38918</v>
      </c>
      <c r="E25" s="3" t="s">
        <v>14</v>
      </c>
      <c r="F25" s="5">
        <v>62420.800000000003</v>
      </c>
      <c r="G25" s="6">
        <v>738.25</v>
      </c>
      <c r="H25" s="6">
        <f>(F25+G25)*0.1556</f>
        <v>9827.5481799999998</v>
      </c>
      <c r="I25" s="6">
        <f>(F25+G25)*(0.062)</f>
        <v>3915.8611000000001</v>
      </c>
      <c r="J25" s="6">
        <v>10500</v>
      </c>
      <c r="K25" s="6">
        <f>F25+G25+H25+I25+J25</f>
        <v>87402.459279999995</v>
      </c>
      <c r="L25" s="3">
        <v>96</v>
      </c>
      <c r="M25" s="3">
        <v>120</v>
      </c>
    </row>
    <row r="26" spans="1:13" x14ac:dyDescent="0.2">
      <c r="A26" s="3" t="s">
        <v>104</v>
      </c>
      <c r="B26" s="3" t="s">
        <v>107</v>
      </c>
      <c r="C26" s="3" t="s">
        <v>23</v>
      </c>
      <c r="D26" s="4">
        <v>42814</v>
      </c>
      <c r="E26" s="3" t="s">
        <v>14</v>
      </c>
      <c r="F26" s="5">
        <v>59321.599999999999</v>
      </c>
      <c r="G26" s="6">
        <v>6031.98</v>
      </c>
      <c r="H26" s="6">
        <f>(F26+G26)*0.1556</f>
        <v>10169.017048</v>
      </c>
      <c r="I26" s="6">
        <f>(F26+G26)*(0.062)</f>
        <v>4051.9219600000001</v>
      </c>
      <c r="J26" s="6">
        <v>10500</v>
      </c>
      <c r="K26" s="6">
        <f>F26+G26+H26+I26+J26</f>
        <v>90074.519008000003</v>
      </c>
      <c r="L26" s="3">
        <v>96</v>
      </c>
      <c r="M26" s="3">
        <v>80</v>
      </c>
    </row>
    <row r="27" spans="1:13" x14ac:dyDescent="0.2">
      <c r="A27" s="3" t="s">
        <v>60</v>
      </c>
      <c r="B27" s="3" t="s">
        <v>61</v>
      </c>
      <c r="C27" s="3" t="s">
        <v>62</v>
      </c>
      <c r="D27" s="4">
        <v>40182</v>
      </c>
      <c r="E27" s="3" t="s">
        <v>14</v>
      </c>
      <c r="F27" s="5">
        <v>58364.800000000003</v>
      </c>
      <c r="G27" s="6">
        <v>0</v>
      </c>
      <c r="H27" s="6">
        <f>(F27+G27)*0.1556</f>
        <v>9081.5628799999995</v>
      </c>
      <c r="I27" s="6">
        <f>(F27+G27)*(0.062)</f>
        <v>3618.6176</v>
      </c>
      <c r="J27" s="6">
        <v>10500</v>
      </c>
      <c r="K27" s="6">
        <f>F27+G27+H27+I27+J27</f>
        <v>81564.980479999998</v>
      </c>
      <c r="L27" s="3">
        <v>96</v>
      </c>
      <c r="M27" s="3">
        <v>120</v>
      </c>
    </row>
    <row r="28" spans="1:13" x14ac:dyDescent="0.2">
      <c r="A28" s="3" t="s">
        <v>15</v>
      </c>
      <c r="B28" s="3" t="s">
        <v>16</v>
      </c>
      <c r="C28" s="3" t="s">
        <v>17</v>
      </c>
      <c r="D28" s="4">
        <v>36690</v>
      </c>
      <c r="E28" s="3" t="s">
        <v>14</v>
      </c>
      <c r="F28" s="5">
        <v>58281.599999999999</v>
      </c>
      <c r="G28" s="6">
        <v>22107.35</v>
      </c>
      <c r="H28" s="6">
        <f>(F28+G28)*0.1556</f>
        <v>12508.520619999999</v>
      </c>
      <c r="I28" s="6">
        <f>(F28+G28)*(0.062)</f>
        <v>4984.1148999999996</v>
      </c>
      <c r="J28" s="6">
        <v>10500</v>
      </c>
      <c r="K28" s="6">
        <f>F28+G28+H28+I28+J28</f>
        <v>108381.58551999999</v>
      </c>
      <c r="L28" s="3">
        <v>120</v>
      </c>
      <c r="M28" s="3">
        <v>160</v>
      </c>
    </row>
    <row r="29" spans="1:13" x14ac:dyDescent="0.2">
      <c r="A29" s="3" t="s">
        <v>74</v>
      </c>
      <c r="B29" s="3" t="s">
        <v>75</v>
      </c>
      <c r="C29" s="3" t="s">
        <v>20</v>
      </c>
      <c r="D29" s="4">
        <v>38922</v>
      </c>
      <c r="E29" s="3" t="s">
        <v>14</v>
      </c>
      <c r="F29" s="5">
        <v>56597.58</v>
      </c>
      <c r="G29" s="6">
        <v>1298.46</v>
      </c>
      <c r="H29" s="6">
        <f>(F29+G29)*0.1824</f>
        <v>10560.237696</v>
      </c>
      <c r="I29" s="6">
        <f>(F29+G29)*(0.062)</f>
        <v>3589.5544800000002</v>
      </c>
      <c r="J29" s="6">
        <v>10500</v>
      </c>
      <c r="K29" s="6">
        <f>F29+G29+H29+I29+J29</f>
        <v>82545.832176000011</v>
      </c>
      <c r="L29" s="3">
        <v>96</v>
      </c>
      <c r="M29" s="3">
        <v>120</v>
      </c>
    </row>
    <row r="30" spans="1:13" x14ac:dyDescent="0.2">
      <c r="A30" s="3" t="s">
        <v>32</v>
      </c>
      <c r="B30" s="3" t="s">
        <v>33</v>
      </c>
      <c r="C30" s="3" t="s">
        <v>34</v>
      </c>
      <c r="D30" s="4">
        <v>38544</v>
      </c>
      <c r="E30" s="3" t="s">
        <v>14</v>
      </c>
      <c r="F30" s="5">
        <v>56492.800000000003</v>
      </c>
      <c r="G30" s="6">
        <v>6640.62</v>
      </c>
      <c r="H30" s="6">
        <f>(F30+G30)*0.1556</f>
        <v>9823.560152</v>
      </c>
      <c r="I30" s="6">
        <f>(F30+G30)*(0.062)</f>
        <v>3914.2720400000003</v>
      </c>
      <c r="J30" s="6">
        <v>10500</v>
      </c>
      <c r="K30" s="6">
        <f>F30+G30+H30+I30+J30</f>
        <v>87371.252192</v>
      </c>
      <c r="L30" s="3">
        <v>96</v>
      </c>
      <c r="M30" s="3">
        <v>120</v>
      </c>
    </row>
    <row r="31" spans="1:13" x14ac:dyDescent="0.2">
      <c r="A31" s="3" t="s">
        <v>98</v>
      </c>
      <c r="B31" s="3" t="s">
        <v>25</v>
      </c>
      <c r="C31" s="3" t="s">
        <v>38</v>
      </c>
      <c r="D31" s="4">
        <v>39160</v>
      </c>
      <c r="E31" s="3" t="s">
        <v>14</v>
      </c>
      <c r="F31" s="5">
        <v>56492.800000000003</v>
      </c>
      <c r="G31" s="6">
        <v>3268.44</v>
      </c>
      <c r="H31" s="6">
        <f>(F31+G31)*0.1556</f>
        <v>9298.8489439999994</v>
      </c>
      <c r="I31" s="6">
        <f>(F31+G31)*(0.062)</f>
        <v>3705.1968800000004</v>
      </c>
      <c r="J31" s="6">
        <v>10500</v>
      </c>
      <c r="K31" s="6">
        <f>F31+G31+H31+I31+J31</f>
        <v>83265.285824000006</v>
      </c>
      <c r="L31" s="3">
        <v>96</v>
      </c>
      <c r="M31" s="3">
        <v>120</v>
      </c>
    </row>
    <row r="32" spans="1:13" x14ac:dyDescent="0.2">
      <c r="A32" s="3" t="s">
        <v>85</v>
      </c>
      <c r="B32" s="3" t="s">
        <v>86</v>
      </c>
      <c r="C32" s="3" t="s">
        <v>28</v>
      </c>
      <c r="D32" s="4">
        <v>43437</v>
      </c>
      <c r="E32" s="3" t="s">
        <v>14</v>
      </c>
      <c r="F32" s="5">
        <v>56201.599999999999</v>
      </c>
      <c r="G32" s="6">
        <v>871.41</v>
      </c>
      <c r="H32" s="6">
        <f>(F32+G32)*0.1556</f>
        <v>8880.560356</v>
      </c>
      <c r="I32" s="6">
        <f>(F32+G32)*(0.062)</f>
        <v>3538.5266200000001</v>
      </c>
      <c r="J32" s="6">
        <v>10500</v>
      </c>
      <c r="K32" s="6">
        <f>F32+G32+H32+I32+J32</f>
        <v>79992.096976000001</v>
      </c>
      <c r="L32" s="3">
        <v>48</v>
      </c>
      <c r="M32" s="3">
        <v>80</v>
      </c>
    </row>
    <row r="33" spans="1:13" x14ac:dyDescent="0.2">
      <c r="A33" s="3" t="s">
        <v>99</v>
      </c>
      <c r="B33" s="3" t="s">
        <v>100</v>
      </c>
      <c r="C33" s="3" t="s">
        <v>38</v>
      </c>
      <c r="D33" s="4">
        <v>37802</v>
      </c>
      <c r="E33" s="3" t="s">
        <v>14</v>
      </c>
      <c r="F33" s="5">
        <v>55348.800000000003</v>
      </c>
      <c r="G33" s="6">
        <v>2973.69</v>
      </c>
      <c r="H33" s="6">
        <f>(F33+G33)*0.1556</f>
        <v>9074.9794440000005</v>
      </c>
      <c r="I33" s="6">
        <f>(F33+G33)*(0.062)</f>
        <v>3615.9943800000001</v>
      </c>
      <c r="J33" s="6">
        <v>10500</v>
      </c>
      <c r="K33" s="6">
        <f>F33+G33+H33+I33+J33</f>
        <v>81513.463824000006</v>
      </c>
      <c r="L33" s="3">
        <v>96</v>
      </c>
      <c r="M33" s="3">
        <v>120</v>
      </c>
    </row>
    <row r="34" spans="1:13" x14ac:dyDescent="0.2">
      <c r="A34" s="3" t="s">
        <v>36</v>
      </c>
      <c r="B34" s="3" t="s">
        <v>37</v>
      </c>
      <c r="C34" s="3" t="s">
        <v>38</v>
      </c>
      <c r="D34" s="4">
        <v>37676</v>
      </c>
      <c r="E34" s="3" t="s">
        <v>14</v>
      </c>
      <c r="F34" s="5">
        <v>55328</v>
      </c>
      <c r="G34" s="6">
        <v>11391.45</v>
      </c>
      <c r="H34" s="6">
        <f>(F34+G34)*0.1556</f>
        <v>10381.546419999999</v>
      </c>
      <c r="I34" s="6">
        <f>(F34+G34)*(0.062)</f>
        <v>4136.6058999999996</v>
      </c>
      <c r="J34" s="6">
        <v>10500</v>
      </c>
      <c r="K34" s="6">
        <f>F34+G34+H34+I34+J34</f>
        <v>91737.602319999991</v>
      </c>
      <c r="L34" s="3">
        <v>96</v>
      </c>
      <c r="M34" s="3">
        <v>120</v>
      </c>
    </row>
    <row r="35" spans="1:13" x14ac:dyDescent="0.2">
      <c r="A35" s="3" t="s">
        <v>71</v>
      </c>
      <c r="B35" s="3" t="s">
        <v>52</v>
      </c>
      <c r="C35" s="3" t="s">
        <v>23</v>
      </c>
      <c r="D35" s="4">
        <v>33003</v>
      </c>
      <c r="E35" s="3" t="s">
        <v>14</v>
      </c>
      <c r="F35" s="5">
        <v>55328</v>
      </c>
      <c r="G35" s="6">
        <v>5386.5</v>
      </c>
      <c r="H35" s="6">
        <f>(F35+G35)*0.1556</f>
        <v>9447.1761999999999</v>
      </c>
      <c r="I35" s="6">
        <f>(F35+G35)*(0.062)</f>
        <v>3764.299</v>
      </c>
      <c r="J35" s="6">
        <v>10500</v>
      </c>
      <c r="K35" s="6">
        <f>F35+G35+H35+I35+J35</f>
        <v>84425.975200000001</v>
      </c>
      <c r="L35" s="3">
        <v>120</v>
      </c>
      <c r="M35" s="3">
        <v>160</v>
      </c>
    </row>
    <row r="36" spans="1:13" x14ac:dyDescent="0.2">
      <c r="A36" s="3" t="s">
        <v>95</v>
      </c>
      <c r="B36" s="3" t="s">
        <v>52</v>
      </c>
      <c r="C36" s="4" t="s">
        <v>96</v>
      </c>
      <c r="D36" s="4">
        <v>39126</v>
      </c>
      <c r="E36" s="3" t="s">
        <v>14</v>
      </c>
      <c r="F36" s="5">
        <v>55161.599999999999</v>
      </c>
      <c r="G36" s="6">
        <v>198.9</v>
      </c>
      <c r="H36" s="6">
        <f>(F36+G36)*0.1556</f>
        <v>8614.0937999999987</v>
      </c>
      <c r="I36" s="6">
        <f>(F36+G36)*(0.062)</f>
        <v>3432.3510000000001</v>
      </c>
      <c r="J36" s="6">
        <v>10500</v>
      </c>
      <c r="K36" s="6">
        <f>F36+G36+H36+I36+J36</f>
        <v>77906.944799999997</v>
      </c>
      <c r="L36" s="3">
        <v>96</v>
      </c>
      <c r="M36" s="3">
        <v>120</v>
      </c>
    </row>
    <row r="37" spans="1:13" x14ac:dyDescent="0.2">
      <c r="A37" s="3" t="s">
        <v>53</v>
      </c>
      <c r="B37" s="3" t="s">
        <v>54</v>
      </c>
      <c r="C37" s="3" t="s">
        <v>55</v>
      </c>
      <c r="D37" s="4">
        <v>38495</v>
      </c>
      <c r="E37" s="3" t="s">
        <v>14</v>
      </c>
      <c r="F37" s="5">
        <v>54828.800000000003</v>
      </c>
      <c r="G37" s="6">
        <v>0</v>
      </c>
      <c r="H37" s="6">
        <f>(F37+G37)*0.1556</f>
        <v>8531.3612799999992</v>
      </c>
      <c r="I37" s="6">
        <f>(F37+G37)*(0.062)</f>
        <v>3399.3856000000001</v>
      </c>
      <c r="J37" s="6">
        <v>10500</v>
      </c>
      <c r="K37" s="6">
        <f>F37+G37+H37+I37+J37</f>
        <v>77259.546879999994</v>
      </c>
      <c r="L37" s="3">
        <v>96</v>
      </c>
      <c r="M37" s="3">
        <v>120</v>
      </c>
    </row>
    <row r="38" spans="1:13" x14ac:dyDescent="0.2">
      <c r="A38" s="3" t="s">
        <v>108</v>
      </c>
      <c r="B38" s="3" t="s">
        <v>109</v>
      </c>
      <c r="C38" s="3" t="s">
        <v>20</v>
      </c>
      <c r="D38" s="4">
        <v>37123</v>
      </c>
      <c r="E38" s="3" t="s">
        <v>14</v>
      </c>
      <c r="F38" s="5">
        <v>54041.13</v>
      </c>
      <c r="G38" s="6">
        <v>1212.46</v>
      </c>
      <c r="H38" s="6">
        <f>(F38+G38)*0.1824</f>
        <v>10078.254816000001</v>
      </c>
      <c r="I38" s="6">
        <f>(F38+G38)*(0.062)</f>
        <v>3425.7225799999997</v>
      </c>
      <c r="J38" s="6">
        <v>10500</v>
      </c>
      <c r="K38" s="6">
        <f>F38+G38+H38+I38+J38</f>
        <v>79257.567395999999</v>
      </c>
      <c r="L38" s="3">
        <v>96</v>
      </c>
      <c r="M38" s="3">
        <v>144</v>
      </c>
    </row>
    <row r="39" spans="1:13" x14ac:dyDescent="0.2">
      <c r="A39" s="3" t="s">
        <v>78</v>
      </c>
      <c r="B39" s="3" t="s">
        <v>25</v>
      </c>
      <c r="C39" s="3" t="s">
        <v>31</v>
      </c>
      <c r="D39" s="4">
        <v>34162</v>
      </c>
      <c r="E39" s="3" t="s">
        <v>14</v>
      </c>
      <c r="F39" s="5">
        <v>53852.24</v>
      </c>
      <c r="G39" s="6">
        <v>879.3</v>
      </c>
      <c r="H39" s="6">
        <f>(F39+G39)*0.1824</f>
        <v>9983.0328960000006</v>
      </c>
      <c r="I39" s="6">
        <f>(F39+G39)*(0.062)</f>
        <v>3393.3554800000002</v>
      </c>
      <c r="J39" s="6">
        <v>10500</v>
      </c>
      <c r="K39" s="6">
        <f>F39+G39+H39+I39+J39</f>
        <v>78607.928375999996</v>
      </c>
      <c r="L39" s="3">
        <v>120</v>
      </c>
      <c r="M39" s="3">
        <v>192</v>
      </c>
    </row>
    <row r="40" spans="1:13" x14ac:dyDescent="0.2">
      <c r="A40" s="3" t="s">
        <v>51</v>
      </c>
      <c r="B40" s="3" t="s">
        <v>52</v>
      </c>
      <c r="C40" s="3" t="s">
        <v>28</v>
      </c>
      <c r="D40" s="4">
        <v>38720</v>
      </c>
      <c r="E40" s="3" t="s">
        <v>14</v>
      </c>
      <c r="F40" s="5">
        <v>53851.199999999997</v>
      </c>
      <c r="G40" s="6">
        <v>6650.53</v>
      </c>
      <c r="H40" s="6">
        <f>(F40+G40)*0.1556</f>
        <v>9414.0691879999995</v>
      </c>
      <c r="I40" s="6">
        <f>(F40+G40)*(0.062)</f>
        <v>3751.1072599999998</v>
      </c>
      <c r="J40" s="6">
        <v>10500</v>
      </c>
      <c r="K40" s="6">
        <f>F40+G40+H40+I40+J40</f>
        <v>84166.906447999994</v>
      </c>
      <c r="L40" s="3">
        <v>96</v>
      </c>
      <c r="M40" s="3">
        <v>120</v>
      </c>
    </row>
    <row r="41" spans="1:13" x14ac:dyDescent="0.2">
      <c r="A41" s="3" t="s">
        <v>72</v>
      </c>
      <c r="B41" s="3" t="s">
        <v>73</v>
      </c>
      <c r="C41" s="3" t="s">
        <v>31</v>
      </c>
      <c r="D41" s="4">
        <v>36592</v>
      </c>
      <c r="E41" s="3" t="s">
        <v>14</v>
      </c>
      <c r="F41" s="5">
        <v>53769.56</v>
      </c>
      <c r="G41" s="6">
        <v>2282.6799999999998</v>
      </c>
      <c r="H41" s="6">
        <f>(F41+G41)*0.1824</f>
        <v>10223.928576</v>
      </c>
      <c r="I41" s="6">
        <f>(F41+G41)*(0.062)</f>
        <v>3475.2388799999999</v>
      </c>
      <c r="J41" s="6">
        <v>10500</v>
      </c>
      <c r="K41" s="6">
        <f>F41+G41+H41+I41+J41</f>
        <v>80251.407456000001</v>
      </c>
      <c r="L41" s="3">
        <v>120</v>
      </c>
      <c r="M41" s="3">
        <v>192</v>
      </c>
    </row>
    <row r="42" spans="1:13" x14ac:dyDescent="0.2">
      <c r="A42" s="3" t="s">
        <v>26</v>
      </c>
      <c r="B42" s="3" t="s">
        <v>27</v>
      </c>
      <c r="C42" s="3" t="s">
        <v>28</v>
      </c>
      <c r="D42" s="4">
        <v>39860</v>
      </c>
      <c r="E42" s="3" t="s">
        <v>14</v>
      </c>
      <c r="F42" s="5">
        <v>53331.199999999997</v>
      </c>
      <c r="G42" s="6">
        <v>984.05</v>
      </c>
      <c r="H42" s="6">
        <f>(F42+G42)*0.1556</f>
        <v>8451.4529000000002</v>
      </c>
      <c r="I42" s="6">
        <f>(F42+G42)*(0.062)</f>
        <v>3367.5455000000002</v>
      </c>
      <c r="J42" s="6">
        <v>10500</v>
      </c>
      <c r="K42" s="6">
        <f>F42+G42+H42+I42+J42</f>
        <v>76634.248400000011</v>
      </c>
      <c r="L42" s="3">
        <v>96</v>
      </c>
      <c r="M42" s="3">
        <v>120</v>
      </c>
    </row>
    <row r="43" spans="1:13" x14ac:dyDescent="0.2">
      <c r="A43" s="3" t="s">
        <v>35</v>
      </c>
      <c r="B43" s="3" t="s">
        <v>30</v>
      </c>
      <c r="C43" s="3" t="s">
        <v>115</v>
      </c>
      <c r="D43" s="4">
        <v>42916</v>
      </c>
      <c r="E43" s="3" t="s">
        <v>14</v>
      </c>
      <c r="F43" s="5">
        <v>53040</v>
      </c>
      <c r="G43" s="6">
        <v>0</v>
      </c>
      <c r="H43" s="6">
        <f>(F43+G43)*0.1556</f>
        <v>8253.0239999999994</v>
      </c>
      <c r="I43" s="6">
        <f>(F43+G43)*(0.062)</f>
        <v>3288.48</v>
      </c>
      <c r="J43" s="6">
        <v>10500</v>
      </c>
      <c r="K43" s="6">
        <f>F43+G43+H43+I43+J43</f>
        <v>75081.504000000001</v>
      </c>
      <c r="L43" s="3">
        <v>48</v>
      </c>
      <c r="M43" s="3">
        <v>80</v>
      </c>
    </row>
    <row r="44" spans="1:13" x14ac:dyDescent="0.2">
      <c r="A44" s="3" t="s">
        <v>95</v>
      </c>
      <c r="B44" s="3" t="s">
        <v>97</v>
      </c>
      <c r="C44" s="3" t="s">
        <v>89</v>
      </c>
      <c r="D44" s="4">
        <v>43711</v>
      </c>
      <c r="E44" s="3" t="s">
        <v>14</v>
      </c>
      <c r="F44" s="5">
        <v>51521.599999999999</v>
      </c>
      <c r="G44" s="6">
        <v>0</v>
      </c>
      <c r="H44" s="6">
        <f>(F44+G44)*0.1556</f>
        <v>8016.7609599999996</v>
      </c>
      <c r="I44" s="6">
        <f>(F44+G44)*(0.062)</f>
        <v>3194.3391999999999</v>
      </c>
      <c r="J44" s="6">
        <v>10500</v>
      </c>
      <c r="K44" s="6">
        <f>F44+G44+H44+I44+J44</f>
        <v>73232.700160000008</v>
      </c>
      <c r="L44" s="3">
        <v>72</v>
      </c>
      <c r="M44" s="3">
        <v>80</v>
      </c>
    </row>
    <row r="45" spans="1:13" x14ac:dyDescent="0.2">
      <c r="A45" s="3" t="s">
        <v>84</v>
      </c>
      <c r="B45" s="3" t="s">
        <v>30</v>
      </c>
      <c r="C45" s="3" t="s">
        <v>28</v>
      </c>
      <c r="D45" s="4">
        <v>39730</v>
      </c>
      <c r="E45" s="3" t="s">
        <v>14</v>
      </c>
      <c r="F45" s="5">
        <v>51313.599999999999</v>
      </c>
      <c r="G45" s="6">
        <v>7493.53</v>
      </c>
      <c r="H45" s="6">
        <f>(F45+G45)*0.1556</f>
        <v>9150.3894279999986</v>
      </c>
      <c r="I45" s="6">
        <f>(F45+G45)*(0.062)</f>
        <v>3646.0420599999998</v>
      </c>
      <c r="J45" s="6">
        <v>10500</v>
      </c>
      <c r="K45" s="6">
        <f>F45+G45+H45+I45+J45</f>
        <v>82103.561488000007</v>
      </c>
      <c r="L45" s="3">
        <v>96</v>
      </c>
      <c r="M45" s="3">
        <v>120</v>
      </c>
    </row>
    <row r="46" spans="1:13" x14ac:dyDescent="0.2">
      <c r="A46" s="3" t="s">
        <v>24</v>
      </c>
      <c r="B46" s="3" t="s">
        <v>25</v>
      </c>
      <c r="C46" s="3" t="s">
        <v>13</v>
      </c>
      <c r="D46" s="4">
        <v>40406</v>
      </c>
      <c r="E46" s="3" t="s">
        <v>14</v>
      </c>
      <c r="F46" s="5">
        <v>51001.599999999999</v>
      </c>
      <c r="G46" s="6">
        <v>0</v>
      </c>
      <c r="H46" s="6">
        <f>(F46+G46)*0.1556</f>
        <v>7935.8489599999994</v>
      </c>
      <c r="I46" s="6">
        <f>(F46+G46)*(0.062)</f>
        <v>3162.0992000000001</v>
      </c>
      <c r="J46" s="6">
        <v>10500</v>
      </c>
      <c r="K46" s="6">
        <f>F46+G46+H46+I46+J46</f>
        <v>72599.548159999991</v>
      </c>
      <c r="L46" s="3">
        <v>96</v>
      </c>
      <c r="M46" s="3">
        <v>120</v>
      </c>
    </row>
    <row r="47" spans="1:13" x14ac:dyDescent="0.2">
      <c r="A47" s="3" t="s">
        <v>43</v>
      </c>
      <c r="B47" s="3" t="s">
        <v>44</v>
      </c>
      <c r="C47" s="3" t="s">
        <v>45</v>
      </c>
      <c r="D47" s="4">
        <v>41764</v>
      </c>
      <c r="E47" s="3" t="s">
        <v>14</v>
      </c>
      <c r="F47" s="5">
        <v>50648</v>
      </c>
      <c r="G47" s="6">
        <v>69.400000000000006</v>
      </c>
      <c r="H47" s="6">
        <f>(F47+G47)*0.1556</f>
        <v>7891.6274399999993</v>
      </c>
      <c r="I47" s="6">
        <f>(F47+G47)*(0.062)</f>
        <v>3144.4787999999999</v>
      </c>
      <c r="J47" s="6">
        <v>10500</v>
      </c>
      <c r="K47" s="6">
        <f>F47+G47+H47+I47+J47</f>
        <v>72253.506239999988</v>
      </c>
      <c r="L47" s="3">
        <v>72</v>
      </c>
      <c r="M47" s="3">
        <v>80</v>
      </c>
    </row>
    <row r="48" spans="1:13" x14ac:dyDescent="0.2">
      <c r="A48" s="3" t="s">
        <v>103</v>
      </c>
      <c r="B48" s="3" t="s">
        <v>105</v>
      </c>
      <c r="C48" s="3" t="s">
        <v>13</v>
      </c>
      <c r="D48" s="4">
        <v>32336</v>
      </c>
      <c r="E48" s="3" t="s">
        <v>14</v>
      </c>
      <c r="F48" s="5">
        <v>50398.400000000001</v>
      </c>
      <c r="G48" s="6">
        <v>0</v>
      </c>
      <c r="H48" s="6">
        <f>(F48+G48)*0.1556</f>
        <v>7841.9910399999999</v>
      </c>
      <c r="I48" s="6">
        <f>(F48+G48)*(0.062)</f>
        <v>3124.7008000000001</v>
      </c>
      <c r="J48" s="6">
        <v>10500</v>
      </c>
      <c r="K48" s="6">
        <f>F48+G48+H48+I48+J48</f>
        <v>71865.091840000008</v>
      </c>
      <c r="L48" s="3">
        <v>120</v>
      </c>
      <c r="M48" s="3">
        <v>160</v>
      </c>
    </row>
    <row r="49" spans="1:13" x14ac:dyDescent="0.2">
      <c r="A49" s="3" t="s">
        <v>66</v>
      </c>
      <c r="B49" s="3" t="s">
        <v>47</v>
      </c>
      <c r="C49" s="3" t="s">
        <v>31</v>
      </c>
      <c r="D49" s="4">
        <v>36273</v>
      </c>
      <c r="E49" s="3" t="s">
        <v>14</v>
      </c>
      <c r="F49" s="5">
        <v>50159.199999999997</v>
      </c>
      <c r="G49" s="6">
        <v>1365</v>
      </c>
      <c r="H49" s="6">
        <f>(F49+G49)*0.1824</f>
        <v>9398.014079999999</v>
      </c>
      <c r="I49" s="6">
        <f>(F49+G49)*(0.062)</f>
        <v>3194.5003999999999</v>
      </c>
      <c r="J49" s="6">
        <v>10500</v>
      </c>
      <c r="K49" s="6">
        <f>F49+G49+H49+I49+J49</f>
        <v>74616.714479999995</v>
      </c>
      <c r="L49" s="3">
        <v>120</v>
      </c>
      <c r="M49" s="3">
        <v>192</v>
      </c>
    </row>
  </sheetData>
  <sortState xmlns:xlrd2="http://schemas.microsoft.com/office/spreadsheetml/2017/richdata2" ref="A3:M49">
    <sortCondition descending="1" ref="F3:F49"/>
  </sortState>
  <mergeCells count="13">
    <mergeCell ref="L1:L2"/>
    <mergeCell ref="M1:M2"/>
    <mergeCell ref="G1:G2"/>
    <mergeCell ref="H1:H2"/>
    <mergeCell ref="I1:I2"/>
    <mergeCell ref="J1:J2"/>
    <mergeCell ref="K1:K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</dc:creator>
  <cp:lastModifiedBy>Microsoft Office User</cp:lastModifiedBy>
  <cp:lastPrinted>2021-05-06T19:23:17Z</cp:lastPrinted>
  <dcterms:created xsi:type="dcterms:W3CDTF">2021-05-04T15:35:49Z</dcterms:created>
  <dcterms:modified xsi:type="dcterms:W3CDTF">2021-10-07T17:38:16Z</dcterms:modified>
</cp:coreProperties>
</file>